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Credit Spreads" sheetId="1" r:id="rId1"/>
  </sheets>
  <calcPr calcId="145621"/>
</workbook>
</file>

<file path=xl/calcChain.xml><?xml version="1.0" encoding="utf-8"?>
<calcChain xmlns="http://schemas.openxmlformats.org/spreadsheetml/2006/main">
  <c r="D25" i="1" l="1"/>
  <c r="G23" i="1"/>
  <c r="G25" i="1" s="1"/>
  <c r="G27" i="1" s="1"/>
  <c r="C23" i="1"/>
  <c r="G22" i="1"/>
  <c r="C22" i="1"/>
  <c r="K25" i="1"/>
  <c r="N23" i="1"/>
  <c r="J23" i="1"/>
  <c r="N22" i="1"/>
  <c r="J22" i="1"/>
  <c r="D9" i="1"/>
  <c r="G7" i="1"/>
  <c r="C7" i="1"/>
  <c r="G6" i="1"/>
  <c r="C6" i="1"/>
  <c r="K9" i="1"/>
  <c r="N7" i="1"/>
  <c r="J7" i="1"/>
  <c r="N6" i="1"/>
  <c r="J6" i="1"/>
  <c r="G9" i="1" l="1"/>
  <c r="G11" i="1" s="1"/>
  <c r="N9" i="1"/>
  <c r="N11" i="1" s="1"/>
  <c r="K11" i="1" s="1"/>
  <c r="N12" i="1" s="1"/>
  <c r="N25" i="1"/>
  <c r="N27" i="1" s="1"/>
  <c r="K27" i="1" s="1"/>
  <c r="N28" i="1" s="1"/>
  <c r="D27" i="1"/>
  <c r="G28" i="1" s="1"/>
  <c r="D11" i="1"/>
  <c r="G12" i="1" s="1"/>
</calcChain>
</file>

<file path=xl/sharedStrings.xml><?xml version="1.0" encoding="utf-8"?>
<sst xmlns="http://schemas.openxmlformats.org/spreadsheetml/2006/main" count="40" uniqueCount="14">
  <si>
    <t>Current Price</t>
  </si>
  <si>
    <t>RUT</t>
  </si>
  <si>
    <t>BEAR CALL SPREAD</t>
  </si>
  <si>
    <t>CLF</t>
  </si>
  <si>
    <t xml:space="preserve">CONTRACTS = </t>
  </si>
  <si>
    <t>Bid</t>
  </si>
  <si>
    <t>Ask</t>
  </si>
  <si>
    <t>Midpoint</t>
  </si>
  <si>
    <t>&lt;Max Loss</t>
  </si>
  <si>
    <t>Max Gain&gt;</t>
  </si>
  <si>
    <t>% Return&gt;</t>
  </si>
  <si>
    <t>GLD</t>
  </si>
  <si>
    <t>BULL PUT SPREAD</t>
  </si>
  <si>
    <t>SPY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</si>
</sst>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00_);_(* \(#,##0.000\);_(* &quot;-&quot;??_);_(@_)"/>
    <numFmt numFmtId="166" formatCode="_(&quot;$&quot;* #,##0_);_(&quot;$&quot;* \(#,##0\);_(&quot;$&quot;* &quot;-&quot;??_);_(@_)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color indexed="18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5" fontId="2" fillId="3" borderId="1" xfId="0" applyNumberFormat="1" applyFont="1" applyFill="1" applyBorder="1" applyAlignment="1">
      <alignment vertical="center"/>
    </xf>
    <xf numFmtId="15" fontId="2" fillId="3" borderId="3" xfId="0" applyNumberFormat="1" applyFont="1" applyFill="1" applyBorder="1" applyAlignment="1">
      <alignment vertical="center"/>
    </xf>
    <xf numFmtId="164" fontId="2" fillId="3" borderId="2" xfId="1" quotePrefix="1" applyNumberFormat="1" applyFont="1" applyFill="1" applyBorder="1" applyAlignment="1">
      <alignment horizontal="left" vertical="center"/>
    </xf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10" fontId="0" fillId="4" borderId="0" xfId="3" applyNumberFormat="1" applyFont="1" applyFill="1" applyBorder="1"/>
    <xf numFmtId="0" fontId="0" fillId="4" borderId="0" xfId="0" applyFill="1" applyBorder="1"/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43" fontId="0" fillId="4" borderId="0" xfId="1" applyFont="1" applyFill="1" applyBorder="1"/>
    <xf numFmtId="165" fontId="0" fillId="4" borderId="7" xfId="1" applyNumberFormat="1" applyFont="1" applyFill="1" applyBorder="1"/>
    <xf numFmtId="0" fontId="0" fillId="4" borderId="7" xfId="0" applyFill="1" applyBorder="1"/>
    <xf numFmtId="43" fontId="1" fillId="3" borderId="10" xfId="1" applyNumberFormat="1" applyFont="1" applyFill="1" applyBorder="1"/>
    <xf numFmtId="165" fontId="1" fillId="3" borderId="10" xfId="1" applyNumberFormat="1" applyFont="1" applyFill="1" applyBorder="1"/>
    <xf numFmtId="0" fontId="1" fillId="4" borderId="6" xfId="0" applyFont="1" applyFill="1" applyBorder="1"/>
    <xf numFmtId="0" fontId="1" fillId="4" borderId="0" xfId="0" applyFont="1" applyFill="1" applyBorder="1"/>
    <xf numFmtId="166" fontId="4" fillId="4" borderId="0" xfId="2" applyNumberFormat="1" applyFont="1" applyFill="1" applyBorder="1"/>
    <xf numFmtId="0" fontId="4" fillId="4" borderId="0" xfId="0" quotePrefix="1" applyFont="1" applyFill="1" applyBorder="1"/>
    <xf numFmtId="0" fontId="1" fillId="4" borderId="0" xfId="0" quotePrefix="1" applyFont="1" applyFill="1" applyBorder="1" applyAlignment="1">
      <alignment horizontal="right"/>
    </xf>
    <xf numFmtId="44" fontId="1" fillId="4" borderId="7" xfId="2" applyFont="1" applyFill="1" applyBorder="1"/>
    <xf numFmtId="10" fontId="1" fillId="3" borderId="10" xfId="3" applyNumberFormat="1" applyFont="1" applyFill="1" applyBorder="1"/>
    <xf numFmtId="0" fontId="0" fillId="4" borderId="11" xfId="0" applyFill="1" applyBorder="1"/>
    <xf numFmtId="0" fontId="0" fillId="4" borderId="12" xfId="0" applyFill="1" applyBorder="1"/>
    <xf numFmtId="10" fontId="0" fillId="4" borderId="13" xfId="3" applyNumberFormat="1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4" fontId="2" fillId="3" borderId="2" xfId="1" quotePrefix="1" applyNumberFormat="1" applyFont="1" applyFill="1" applyBorder="1" applyAlignment="1">
      <alignment horizontal="right" vertical="center"/>
    </xf>
    <xf numFmtId="0" fontId="0" fillId="0" borderId="0" xfId="0" applyFill="1" applyBorder="1"/>
    <xf numFmtId="10" fontId="0" fillId="0" borderId="0" xfId="3" applyNumberFormat="1" applyFont="1" applyFill="1" applyBorder="1"/>
    <xf numFmtId="0" fontId="0" fillId="0" borderId="0" xfId="0" applyFill="1"/>
    <xf numFmtId="10" fontId="1" fillId="4" borderId="12" xfId="3" applyNumberFormat="1" applyFont="1" applyFill="1" applyBorder="1"/>
    <xf numFmtId="10" fontId="0" fillId="0" borderId="0" xfId="3" applyNumberFormat="1" applyFont="1"/>
    <xf numFmtId="14" fontId="0" fillId="0" borderId="0" xfId="0" applyNumberFormat="1"/>
    <xf numFmtId="166" fontId="0" fillId="0" borderId="0" xfId="2" applyNumberFormat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9"/>
  <sheetViews>
    <sheetView tabSelected="1" zoomScale="90" zoomScaleNormal="90" workbookViewId="0"/>
  </sheetViews>
  <sheetFormatPr defaultRowHeight="12.75" x14ac:dyDescent="0.2"/>
  <cols>
    <col min="1" max="1" width="2.28515625" customWidth="1"/>
    <col min="2" max="2" width="8.140625" customWidth="1"/>
    <col min="3" max="3" width="8.5703125" customWidth="1"/>
    <col min="4" max="4" width="11.28515625" customWidth="1"/>
    <col min="5" max="5" width="11" customWidth="1"/>
    <col min="6" max="6" width="12.140625" customWidth="1"/>
    <col min="7" max="7" width="12.28515625" customWidth="1"/>
    <col min="9" max="9" width="8.140625" customWidth="1"/>
    <col min="10" max="10" width="8.5703125" customWidth="1"/>
    <col min="11" max="11" width="11.28515625" customWidth="1"/>
    <col min="12" max="12" width="11" customWidth="1"/>
    <col min="13" max="13" width="12.140625" customWidth="1"/>
    <col min="14" max="14" width="11.42578125" customWidth="1"/>
  </cols>
  <sheetData>
    <row r="1" spans="2:14" ht="13.5" thickBot="1" x14ac:dyDescent="0.25">
      <c r="C1" s="1" t="s">
        <v>0</v>
      </c>
      <c r="D1" s="2">
        <v>125.5</v>
      </c>
      <c r="E1" s="2" t="s">
        <v>13</v>
      </c>
      <c r="F1" s="32" t="s">
        <v>12</v>
      </c>
      <c r="G1" s="33"/>
      <c r="J1" s="1" t="s">
        <v>0</v>
      </c>
      <c r="K1" s="2">
        <v>87.69</v>
      </c>
      <c r="L1" s="2" t="s">
        <v>3</v>
      </c>
      <c r="M1" s="3" t="s">
        <v>2</v>
      </c>
      <c r="N1" s="4"/>
    </row>
    <row r="2" spans="2:14" ht="15.75" thickBot="1" x14ac:dyDescent="0.25">
      <c r="B2" s="5" t="s">
        <v>4</v>
      </c>
      <c r="C2" s="6"/>
      <c r="D2" s="7">
        <v>10</v>
      </c>
      <c r="E2" s="8"/>
      <c r="F2" s="8"/>
      <c r="G2" s="19"/>
      <c r="I2" s="5" t="s">
        <v>4</v>
      </c>
      <c r="J2" s="6"/>
      <c r="K2" s="7">
        <v>2</v>
      </c>
      <c r="L2" s="8"/>
      <c r="M2" s="8"/>
      <c r="N2" s="9"/>
    </row>
    <row r="3" spans="2:14" x14ac:dyDescent="0.2">
      <c r="B3" s="10"/>
      <c r="C3" s="11"/>
      <c r="D3" s="12"/>
      <c r="E3" s="13"/>
      <c r="F3" s="13"/>
      <c r="G3" s="14"/>
      <c r="I3" s="10"/>
      <c r="J3" s="11"/>
      <c r="K3" s="12"/>
      <c r="L3" s="13"/>
      <c r="M3" s="13"/>
      <c r="N3" s="14"/>
    </row>
    <row r="4" spans="2:14" x14ac:dyDescent="0.2">
      <c r="B4" s="10"/>
      <c r="C4" s="11"/>
      <c r="D4" s="12"/>
      <c r="E4" s="15" t="s">
        <v>5</v>
      </c>
      <c r="F4" s="15" t="s">
        <v>6</v>
      </c>
      <c r="G4" s="16" t="s">
        <v>7</v>
      </c>
      <c r="I4" s="10"/>
      <c r="J4" s="11"/>
      <c r="K4" s="12"/>
      <c r="L4" s="15" t="s">
        <v>5</v>
      </c>
      <c r="M4" s="15" t="s">
        <v>6</v>
      </c>
      <c r="N4" s="16" t="s">
        <v>7</v>
      </c>
    </row>
    <row r="5" spans="2:14" x14ac:dyDescent="0.2">
      <c r="B5" s="10"/>
      <c r="C5" s="11"/>
      <c r="D5" s="12"/>
      <c r="E5" s="13"/>
      <c r="F5" s="13"/>
      <c r="G5" s="14"/>
      <c r="I5" s="10"/>
      <c r="J5" s="11"/>
      <c r="K5" s="12"/>
      <c r="L5" s="13"/>
      <c r="M5" s="13"/>
      <c r="N5" s="14"/>
    </row>
    <row r="6" spans="2:14" x14ac:dyDescent="0.2">
      <c r="B6" s="10"/>
      <c r="C6" s="11">
        <f>D6/D1-1</f>
        <v>-5.1792828685258918E-2</v>
      </c>
      <c r="D6" s="12">
        <v>119</v>
      </c>
      <c r="E6" s="17">
        <v>2.06</v>
      </c>
      <c r="F6" s="17">
        <v>2.08</v>
      </c>
      <c r="G6" s="18">
        <f>AVERAGE(E6:F6)</f>
        <v>2.0700000000000003</v>
      </c>
      <c r="I6" s="10"/>
      <c r="J6" s="11">
        <f>K6/$K$1-1</f>
        <v>2.6342798494697339E-2</v>
      </c>
      <c r="K6" s="12">
        <v>90</v>
      </c>
      <c r="L6" s="17">
        <v>4.0199999999999996</v>
      </c>
      <c r="M6" s="17">
        <v>4.0199999999999996</v>
      </c>
      <c r="N6" s="18">
        <f>AVERAGE(L6:M6)</f>
        <v>4.0199999999999996</v>
      </c>
    </row>
    <row r="7" spans="2:14" x14ac:dyDescent="0.2">
      <c r="B7" s="10"/>
      <c r="C7" s="11">
        <f>D7/D1-1</f>
        <v>-4.3824701195219085E-2</v>
      </c>
      <c r="D7" s="12">
        <v>120</v>
      </c>
      <c r="E7" s="17">
        <v>2.2599999999999998</v>
      </c>
      <c r="F7" s="17">
        <v>2.2799999999999998</v>
      </c>
      <c r="G7" s="18">
        <f>AVERAGE(E7:F7)</f>
        <v>2.2699999999999996</v>
      </c>
      <c r="I7" s="10"/>
      <c r="J7" s="11">
        <f>K7/$K$1-1</f>
        <v>8.3361842855513846E-2</v>
      </c>
      <c r="K7" s="12">
        <v>95</v>
      </c>
      <c r="L7" s="17">
        <v>2.37</v>
      </c>
      <c r="M7" s="17">
        <v>2.37</v>
      </c>
      <c r="N7" s="18">
        <f>AVERAGE(L7:M7)</f>
        <v>2.37</v>
      </c>
    </row>
    <row r="8" spans="2:14" x14ac:dyDescent="0.2">
      <c r="B8" s="10"/>
      <c r="C8" s="12"/>
      <c r="D8" s="12"/>
      <c r="E8" s="12"/>
      <c r="F8" s="12"/>
      <c r="G8" s="19"/>
      <c r="I8" s="10"/>
      <c r="J8" s="12"/>
      <c r="K8" s="12"/>
      <c r="L8" s="12"/>
      <c r="M8" s="12"/>
      <c r="N8" s="19"/>
    </row>
    <row r="9" spans="2:14" ht="13.5" thickBot="1" x14ac:dyDescent="0.25">
      <c r="B9" s="10"/>
      <c r="C9" s="12"/>
      <c r="D9" s="20">
        <f>D6-D7</f>
        <v>-1</v>
      </c>
      <c r="E9" s="12"/>
      <c r="F9" s="12"/>
      <c r="G9" s="21">
        <f>G7-G6</f>
        <v>0.19999999999999929</v>
      </c>
      <c r="I9" s="10"/>
      <c r="J9" s="12"/>
      <c r="K9" s="20">
        <f>K6-K7</f>
        <v>-5</v>
      </c>
      <c r="L9" s="12"/>
      <c r="M9" s="12"/>
      <c r="N9" s="21">
        <f>N6-N7</f>
        <v>1.6499999999999995</v>
      </c>
    </row>
    <row r="10" spans="2:14" x14ac:dyDescent="0.2">
      <c r="B10" s="10"/>
      <c r="C10" s="12"/>
      <c r="D10" s="12"/>
      <c r="E10" s="12"/>
      <c r="F10" s="12"/>
      <c r="G10" s="19"/>
      <c r="I10" s="10"/>
      <c r="J10" s="12"/>
      <c r="K10" s="12"/>
      <c r="L10" s="12"/>
      <c r="M10" s="12"/>
      <c r="N10" s="19"/>
    </row>
    <row r="11" spans="2:14" x14ac:dyDescent="0.2">
      <c r="B11" s="22"/>
      <c r="C11" s="23"/>
      <c r="D11" s="24">
        <f>D9*D2*100+G11</f>
        <v>-800.00000000000068</v>
      </c>
      <c r="E11" s="25" t="s">
        <v>8</v>
      </c>
      <c r="F11" s="26" t="s">
        <v>9</v>
      </c>
      <c r="G11" s="27">
        <f>G9*D2*100</f>
        <v>199.99999999999929</v>
      </c>
      <c r="I11" s="22"/>
      <c r="J11" s="23"/>
      <c r="K11" s="24">
        <f>K9*K2*100+N11</f>
        <v>-670.00000000000011</v>
      </c>
      <c r="L11" s="25" t="s">
        <v>8</v>
      </c>
      <c r="M11" s="26" t="s">
        <v>9</v>
      </c>
      <c r="N11" s="27">
        <f>N9*K2*100</f>
        <v>329.99999999999989</v>
      </c>
    </row>
    <row r="12" spans="2:14" ht="13.5" thickBot="1" x14ac:dyDescent="0.25">
      <c r="B12" s="22"/>
      <c r="C12" s="23"/>
      <c r="D12" s="23"/>
      <c r="E12" s="23"/>
      <c r="F12" s="26" t="s">
        <v>10</v>
      </c>
      <c r="G12" s="28">
        <f>G11/-D11</f>
        <v>0.24999999999999889</v>
      </c>
      <c r="I12" s="22"/>
      <c r="J12" s="23"/>
      <c r="K12" s="23"/>
      <c r="L12" s="23"/>
      <c r="M12" s="26" t="s">
        <v>10</v>
      </c>
      <c r="N12" s="28">
        <f>N11/-K11</f>
        <v>0.49253731343283558</v>
      </c>
    </row>
    <row r="13" spans="2:14" ht="13.5" thickBot="1" x14ac:dyDescent="0.25">
      <c r="B13" s="29"/>
      <c r="C13" s="30"/>
      <c r="D13" s="30"/>
      <c r="E13" s="30"/>
      <c r="F13" s="30"/>
      <c r="G13" s="31"/>
      <c r="I13" s="29"/>
      <c r="J13" s="30"/>
      <c r="K13" s="30"/>
      <c r="L13" s="30"/>
      <c r="M13" s="30"/>
      <c r="N13" s="31"/>
    </row>
    <row r="16" spans="2:14" ht="13.5" thickBot="1" x14ac:dyDescent="0.25"/>
    <row r="17" spans="2:14" ht="13.5" thickBot="1" x14ac:dyDescent="0.25">
      <c r="C17" s="1" t="s">
        <v>0</v>
      </c>
      <c r="D17" s="2">
        <v>710.55</v>
      </c>
      <c r="E17" s="2" t="s">
        <v>1</v>
      </c>
      <c r="F17" s="32" t="s">
        <v>12</v>
      </c>
      <c r="G17" s="33"/>
      <c r="J17" s="1" t="s">
        <v>0</v>
      </c>
      <c r="K17" s="2">
        <v>177.53</v>
      </c>
      <c r="L17" s="2" t="s">
        <v>11</v>
      </c>
      <c r="M17" s="3" t="s">
        <v>2</v>
      </c>
      <c r="N17" s="4"/>
    </row>
    <row r="18" spans="2:14" ht="15.75" thickBot="1" x14ac:dyDescent="0.25">
      <c r="B18" s="5" t="s">
        <v>4</v>
      </c>
      <c r="C18" s="6"/>
      <c r="D18" s="7">
        <v>5</v>
      </c>
      <c r="E18" s="8"/>
      <c r="F18" s="8"/>
      <c r="G18" s="19"/>
      <c r="I18" s="5" t="s">
        <v>4</v>
      </c>
      <c r="J18" s="6"/>
      <c r="K18" s="34">
        <v>10</v>
      </c>
      <c r="L18" s="8"/>
      <c r="M18" s="8"/>
      <c r="N18" s="9"/>
    </row>
    <row r="19" spans="2:14" x14ac:dyDescent="0.2">
      <c r="B19" s="10"/>
      <c r="C19" s="11"/>
      <c r="D19" s="12"/>
      <c r="E19" s="13"/>
      <c r="F19" s="13"/>
      <c r="G19" s="14"/>
      <c r="I19" s="10"/>
      <c r="J19" s="11"/>
      <c r="K19" s="12"/>
      <c r="L19" s="13"/>
      <c r="M19" s="13"/>
      <c r="N19" s="14"/>
    </row>
    <row r="20" spans="2:14" x14ac:dyDescent="0.2">
      <c r="B20" s="10"/>
      <c r="C20" s="11"/>
      <c r="D20" s="12"/>
      <c r="E20" s="15" t="s">
        <v>5</v>
      </c>
      <c r="F20" s="15" t="s">
        <v>6</v>
      </c>
      <c r="G20" s="16" t="s">
        <v>7</v>
      </c>
      <c r="I20" s="10"/>
      <c r="J20" s="11"/>
      <c r="K20" s="12"/>
      <c r="L20" s="15" t="s">
        <v>5</v>
      </c>
      <c r="M20" s="15" t="s">
        <v>6</v>
      </c>
      <c r="N20" s="16" t="s">
        <v>7</v>
      </c>
    </row>
    <row r="21" spans="2:14" x14ac:dyDescent="0.2">
      <c r="B21" s="10"/>
      <c r="C21" s="11"/>
      <c r="D21" s="12"/>
      <c r="E21" s="13"/>
      <c r="F21" s="13"/>
      <c r="G21" s="14"/>
      <c r="I21" s="10"/>
      <c r="J21" s="11"/>
      <c r="K21" s="12"/>
      <c r="L21" s="13"/>
      <c r="M21" s="13"/>
      <c r="N21" s="14"/>
    </row>
    <row r="22" spans="2:14" x14ac:dyDescent="0.2">
      <c r="B22" s="10"/>
      <c r="C22" s="11">
        <f>D22/D17-1</f>
        <v>-0.240025332488917</v>
      </c>
      <c r="D22" s="12">
        <v>540</v>
      </c>
      <c r="E22" s="17">
        <v>2.2000000000000002</v>
      </c>
      <c r="F22" s="17">
        <v>3</v>
      </c>
      <c r="G22" s="18">
        <f>AVERAGE(E22:F22)</f>
        <v>2.6</v>
      </c>
      <c r="I22" s="10"/>
      <c r="J22" s="11">
        <f>K22/$D$17-1</f>
        <v>-0.73400886637112095</v>
      </c>
      <c r="K22" s="12">
        <v>189</v>
      </c>
      <c r="L22" s="17">
        <v>2.3199999999999998</v>
      </c>
      <c r="M22" s="17">
        <v>2.36</v>
      </c>
      <c r="N22" s="18">
        <f>AVERAGE(L22:M22)</f>
        <v>2.34</v>
      </c>
    </row>
    <row r="23" spans="2:14" x14ac:dyDescent="0.2">
      <c r="B23" s="10"/>
      <c r="C23" s="11">
        <f>D23/D17-1</f>
        <v>-0.1978045176271902</v>
      </c>
      <c r="D23" s="12">
        <v>570</v>
      </c>
      <c r="E23" s="17">
        <v>4.2</v>
      </c>
      <c r="F23" s="17">
        <v>4.9000000000000004</v>
      </c>
      <c r="G23" s="18">
        <f>AVERAGE(E23:F23)</f>
        <v>4.5500000000000007</v>
      </c>
      <c r="I23" s="10"/>
      <c r="J23" s="11">
        <f>K23/$D$17-1</f>
        <v>-0.72978678488494819</v>
      </c>
      <c r="K23" s="12">
        <v>192</v>
      </c>
      <c r="L23" s="17">
        <v>1.74</v>
      </c>
      <c r="M23" s="17">
        <v>1.77</v>
      </c>
      <c r="N23" s="18">
        <f>AVERAGE(L23:M23)</f>
        <v>1.7549999999999999</v>
      </c>
    </row>
    <row r="24" spans="2:14" x14ac:dyDescent="0.2">
      <c r="B24" s="10"/>
      <c r="C24" s="12"/>
      <c r="D24" s="12"/>
      <c r="E24" s="12"/>
      <c r="F24" s="12"/>
      <c r="G24" s="19"/>
      <c r="I24" s="10"/>
      <c r="J24" s="12"/>
      <c r="K24" s="12"/>
      <c r="L24" s="12"/>
      <c r="M24" s="12"/>
      <c r="N24" s="19"/>
    </row>
    <row r="25" spans="2:14" ht="13.5" thickBot="1" x14ac:dyDescent="0.25">
      <c r="B25" s="10"/>
      <c r="C25" s="12"/>
      <c r="D25" s="20">
        <f>D22-D23</f>
        <v>-30</v>
      </c>
      <c r="E25" s="12"/>
      <c r="F25" s="12"/>
      <c r="G25" s="21">
        <f>G23-G22</f>
        <v>1.9500000000000006</v>
      </c>
      <c r="I25" s="10"/>
      <c r="J25" s="12"/>
      <c r="K25" s="20">
        <f>K22-K23</f>
        <v>-3</v>
      </c>
      <c r="L25" s="12"/>
      <c r="M25" s="12"/>
      <c r="N25" s="21">
        <f>N22-N23</f>
        <v>0.58499999999999996</v>
      </c>
    </row>
    <row r="26" spans="2:14" x14ac:dyDescent="0.2">
      <c r="B26" s="10"/>
      <c r="C26" s="12"/>
      <c r="D26" s="12"/>
      <c r="E26" s="12"/>
      <c r="F26" s="12"/>
      <c r="G26" s="19"/>
      <c r="I26" s="10"/>
      <c r="J26" s="12"/>
      <c r="K26" s="12"/>
      <c r="L26" s="12"/>
      <c r="M26" s="12"/>
      <c r="N26" s="19"/>
    </row>
    <row r="27" spans="2:14" x14ac:dyDescent="0.2">
      <c r="B27" s="22"/>
      <c r="C27" s="23"/>
      <c r="D27" s="24">
        <f>D25*D18*100+G27</f>
        <v>-14025</v>
      </c>
      <c r="E27" s="25" t="s">
        <v>8</v>
      </c>
      <c r="F27" s="26" t="s">
        <v>9</v>
      </c>
      <c r="G27" s="27">
        <f>G25*D18*100</f>
        <v>975.00000000000034</v>
      </c>
      <c r="I27" s="22"/>
      <c r="J27" s="23"/>
      <c r="K27" s="24">
        <f>K25*K18*100+N27</f>
        <v>-2415</v>
      </c>
      <c r="L27" s="25" t="s">
        <v>8</v>
      </c>
      <c r="M27" s="26" t="s">
        <v>9</v>
      </c>
      <c r="N27" s="27">
        <f>N25*K18*100</f>
        <v>585</v>
      </c>
    </row>
    <row r="28" spans="2:14" ht="13.5" thickBot="1" x14ac:dyDescent="0.25">
      <c r="B28" s="22"/>
      <c r="C28" s="23"/>
      <c r="D28" s="23"/>
      <c r="E28" s="23"/>
      <c r="F28" s="26" t="s">
        <v>10</v>
      </c>
      <c r="G28" s="28">
        <f>G27/-D27</f>
        <v>6.9518716577540135E-2</v>
      </c>
      <c r="I28" s="22"/>
      <c r="J28" s="23"/>
      <c r="K28" s="23"/>
      <c r="L28" s="23"/>
      <c r="M28" s="26" t="s">
        <v>10</v>
      </c>
      <c r="N28" s="28">
        <f>N27/-K27</f>
        <v>0.24223602484472051</v>
      </c>
    </row>
    <row r="29" spans="2:14" ht="13.5" thickBot="1" x14ac:dyDescent="0.25">
      <c r="B29" s="29"/>
      <c r="C29" s="30"/>
      <c r="D29" s="38"/>
      <c r="E29" s="30"/>
      <c r="F29" s="30"/>
      <c r="G29" s="31"/>
      <c r="I29" s="29"/>
      <c r="J29" s="30"/>
      <c r="K29" s="30"/>
      <c r="L29" s="30"/>
      <c r="M29" s="30"/>
      <c r="N29" s="31"/>
    </row>
    <row r="30" spans="2:14" s="37" customFormat="1" x14ac:dyDescent="0.2">
      <c r="B30" s="35"/>
      <c r="C30" s="35"/>
      <c r="D30" s="35"/>
      <c r="E30" s="35"/>
      <c r="F30" s="35"/>
      <c r="G30" s="36"/>
      <c r="I30" s="35"/>
      <c r="J30" s="35"/>
      <c r="K30" s="35"/>
      <c r="L30" s="35"/>
      <c r="M30" s="35"/>
      <c r="N30" s="36"/>
    </row>
    <row r="31" spans="2:14" s="37" customFormat="1" x14ac:dyDescent="0.2">
      <c r="B31" s="35"/>
      <c r="C31" s="35"/>
      <c r="D31" s="35"/>
      <c r="E31" s="35"/>
      <c r="F31" s="35"/>
      <c r="G31" s="36"/>
      <c r="I31" s="35"/>
      <c r="J31" s="35"/>
      <c r="K31" s="35"/>
      <c r="L31" s="35"/>
      <c r="M31" s="35"/>
      <c r="N31" s="36"/>
    </row>
    <row r="33" spans="4:12" x14ac:dyDescent="0.2">
      <c r="D33" s="40"/>
      <c r="K33" s="39"/>
      <c r="L33" s="39"/>
    </row>
    <row r="35" spans="4:12" x14ac:dyDescent="0.2">
      <c r="K35" s="41"/>
      <c r="L35" s="39"/>
    </row>
    <row r="36" spans="4:12" x14ac:dyDescent="0.2">
      <c r="K36" s="41"/>
      <c r="L36" s="39"/>
    </row>
    <row r="38" spans="4:12" x14ac:dyDescent="0.2">
      <c r="K38" s="40"/>
    </row>
    <row r="39" spans="4:12" x14ac:dyDescent="0.2">
      <c r="K39" s="40"/>
    </row>
  </sheetData>
  <mergeCells count="4">
    <mergeCell ref="F1:G1"/>
    <mergeCell ref="M1:N1"/>
    <mergeCell ref="F17:G17"/>
    <mergeCell ref="M17:N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Credit Spreads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McMaster</dc:creator>
  <cp:lastModifiedBy>McMaster</cp:lastModifiedBy>
  <dcterms:created xsi:type="dcterms:W3CDTF">2012-01-02T03:20:26Z</dcterms:created>
  <dcterms:modified xsi:type="dcterms:W3CDTF">2012-01-02T03:37:07Z</dcterms:modified>
</cp:coreProperties>
</file>